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<sst xmlns="http://schemas.openxmlformats.org/spreadsheetml/2006/main" count="25" uniqueCount="19">
  <si>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Output Power     (mW)</t>
  </si>
  <si>
    <t>Beam Diameter      (mm)</t>
  </si>
  <si>
    <t>Divergence     (mrad)</t>
  </si>
  <si>
    <t>Distance to target       (meters)</t>
  </si>
  <si>
    <t>Spot size        (cm)</t>
  </si>
  <si>
    <t>PPL / RPL</t>
  </si>
  <si>
    <t>Other Mfg.</t>
  </si>
  <si>
    <t>Power needed from other Mfg to provide the same irradiance as the above PPL / RPL</t>
  </si>
  <si>
    <r>
      <t>Irradiance         (mW / mm</t>
    </r>
    <r>
      <rPr>
        <vertAlign val="superscript"/>
        <sz val="10"/>
        <color indexed="11"/>
        <rFont val="Arial"/>
        <family val="2"/>
      </rPr>
      <t>2</t>
    </r>
    <r>
      <rPr>
        <sz val="10"/>
        <color indexed="11"/>
        <rFont val="Arial"/>
        <family val="0"/>
      </rPr>
      <t>)</t>
    </r>
  </si>
  <si>
    <t>Brightness compared to that of the sun</t>
  </si>
  <si>
    <r>
      <t xml:space="preserve">Only change values shown in </t>
    </r>
    <r>
      <rPr>
        <sz val="16"/>
        <color indexed="40"/>
        <rFont val="Arial"/>
        <family val="2"/>
      </rPr>
      <t>blue</t>
    </r>
    <r>
      <rPr>
        <sz val="16"/>
        <rFont val="Arial"/>
        <family val="0"/>
      </rPr>
      <t>, the other cells are then calculated.</t>
    </r>
    <r>
      <rPr>
        <sz val="16"/>
        <color indexed="52"/>
        <rFont val="Arial"/>
        <family val="2"/>
      </rPr>
      <t>(Find beam divergence)</t>
    </r>
  </si>
  <si>
    <r>
      <t>Only change values shown in</t>
    </r>
    <r>
      <rPr>
        <sz val="16"/>
        <color indexed="40"/>
        <rFont val="Arial"/>
        <family val="2"/>
      </rPr>
      <t xml:space="preserve"> blue</t>
    </r>
    <r>
      <rPr>
        <sz val="16"/>
        <rFont val="Arial"/>
        <family val="0"/>
      </rPr>
      <t>, the other cells are then calculated.</t>
    </r>
    <r>
      <rPr>
        <sz val="16"/>
        <color indexed="52"/>
        <rFont val="Arial"/>
        <family val="2"/>
      </rPr>
      <t xml:space="preserve"> (Find projected spot diameter)</t>
    </r>
  </si>
  <si>
    <t>Spot size          (cm)</t>
  </si>
  <si>
    <r>
      <t>Irradiance         (mW / cm</t>
    </r>
    <r>
      <rPr>
        <vertAlign val="superscript"/>
        <sz val="10"/>
        <color indexed="11"/>
        <rFont val="Arial"/>
        <family val="2"/>
      </rPr>
      <t>2</t>
    </r>
    <r>
      <rPr>
        <sz val="10"/>
        <color indexed="11"/>
        <rFont val="Arial"/>
        <family val="0"/>
      </rPr>
      <t>)</t>
    </r>
  </si>
  <si>
    <t>inches</t>
  </si>
  <si>
    <t>cm</t>
  </si>
  <si>
    <t>Distance to target     (meters)</t>
  </si>
  <si>
    <t>feet</t>
  </si>
  <si>
    <t>meters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</si>
</sst>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"/>
    <numFmt numFmtId="165" formatCode="0.0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$&quot;#,##0.00"/>
    <numFmt numFmtId="172" formatCode="00000"/>
    <numFmt numFmtId="173" formatCode="_(&quot;$&quot;* #,##0.000000000000_);_(&quot;$&quot;* \(#,##0.000000000000\);_(&quot;$&quot;* &quot;-&quot;????????????_);_(@_)"/>
    <numFmt numFmtId="174" formatCode="mmm\-yyyy"/>
    <numFmt numFmtId="175" formatCode="[$-409]dddd\,\ mmmm\ dd\,\ yyyy"/>
    <numFmt numFmtId="176" formatCode="[$-409]mmmmm;@"/>
    <numFmt numFmtId="177" formatCode="[$-409]mmmmm\-yy;@"/>
    <numFmt numFmtId="178" formatCode="[$-409]mmm\-yy;@"/>
    <numFmt numFmtId="179" formatCode="0.0000"/>
    <numFmt numFmtId="180" formatCode="0.000000"/>
    <numFmt numFmtId="181" formatCode="0.0000000"/>
    <numFmt numFmtId="182" formatCode="0.000"/>
    <numFmt numFmtId="183" formatCode="0.00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1"/>
      <name val="Arial"/>
      <family val="0"/>
    </font>
    <font>
      <sz val="16"/>
      <name val="Arial"/>
      <family val="0"/>
    </font>
    <font>
      <sz val="10"/>
      <color indexed="40"/>
      <name val="Arial"/>
      <family val="0"/>
    </font>
    <font>
      <vertAlign val="superscript"/>
      <sz val="10"/>
      <color indexed="11"/>
      <name val="Arial"/>
      <family val="2"/>
    </font>
    <font>
      <sz val="16"/>
      <color indexed="40"/>
      <name val="Arial"/>
      <family val="2"/>
    </font>
    <font>
      <sz val="16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/>
    </xf>
    <xf numFmtId="2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79" fontId="4" fillId="2" borderId="2" xfId="0" applyNumberFormat="1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 locked="0"/>
    </xf>
    <xf numFmtId="179" fontId="4" fillId="2" borderId="3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 applyProtection="1">
      <alignment horizontal="center" vertical="center"/>
      <protection/>
    </xf>
    <xf numFmtId="2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1" fontId="0" fillId="0" borderId="0" xfId="0" applyNumberFormat="1" applyAlignment="1">
      <alignment/>
    </xf>
    <xf numFmtId="11" fontId="4" fillId="2" borderId="0" xfId="0" applyNumberFormat="1" applyFont="1" applyFill="1" applyBorder="1" applyAlignment="1">
      <alignment horizontal="center" vertical="center" wrapText="1"/>
    </xf>
    <xf numFmtId="11" fontId="4" fillId="2" borderId="3" xfId="0" applyNumberFormat="1" applyFont="1" applyFill="1" applyBorder="1" applyAlignment="1" applyProtection="1">
      <alignment horizontal="center" vertical="center"/>
      <protection/>
    </xf>
    <xf numFmtId="11" fontId="0" fillId="0" borderId="0" xfId="0" applyNumberFormat="1" applyAlignment="1">
      <alignment horizontal="center"/>
    </xf>
    <xf numFmtId="182" fontId="4" fillId="2" borderId="3" xfId="0" applyNumberFormat="1" applyFont="1" applyFill="1" applyBorder="1" applyAlignment="1" applyProtection="1">
      <alignment horizontal="center" vertical="center"/>
      <protection/>
    </xf>
    <xf numFmtId="183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1" fontId="4" fillId="2" borderId="3" xfId="0" applyNumberFormat="1" applyFont="1" applyFill="1" applyBorder="1" applyAlignment="1">
      <alignment horizontal="center" vertical="center" wrapText="1"/>
    </xf>
    <xf numFmtId="11" fontId="0" fillId="0" borderId="13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1" fontId="4" fillId="2" borderId="10" xfId="0" applyNumberFormat="1" applyFont="1" applyFill="1" applyBorder="1" applyAlignment="1">
      <alignment horizontal="center" vertical="center" wrapText="1"/>
    </xf>
    <xf numFmtId="11" fontId="4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B1">
      <selection activeCell="F18" sqref="F18"/>
    </sheetView>
  </sheetViews>
  <sheetFormatPr defaultColWidth="9.140625" defaultRowHeight="12.75"/>
  <cols>
    <col min="1" max="1" width="10.57421875" style="1" customWidth="1"/>
    <col min="2" max="2" width="15.140625" style="1" customWidth="1"/>
    <col min="3" max="3" width="29.00390625" style="1" customWidth="1"/>
    <col min="4" max="4" width="15.00390625" style="1" customWidth="1"/>
    <col min="5" max="5" width="16.00390625" style="1" customWidth="1"/>
    <col min="6" max="6" width="13.140625" style="1" customWidth="1"/>
    <col min="7" max="7" width="17.8515625" style="1" customWidth="1"/>
    <col min="8" max="8" width="14.00390625" style="1" customWidth="1"/>
    <col min="9" max="9" width="16.8515625" style="1" customWidth="1"/>
    <col min="10" max="10" width="17.140625" style="27" customWidth="1"/>
    <col min="11" max="11" width="19.57421875" style="1" customWidth="1"/>
  </cols>
  <sheetData>
    <row r="1" ht="12.75">
      <c r="J1" s="24"/>
    </row>
    <row r="2" spans="3:11" ht="12.75">
      <c r="C2" s="43" t="s">
        <v>11</v>
      </c>
      <c r="D2" s="43"/>
      <c r="E2" s="43"/>
      <c r="F2" s="43"/>
      <c r="G2" s="43"/>
      <c r="H2" s="43"/>
      <c r="I2" s="43"/>
      <c r="J2" s="44"/>
      <c r="K2" s="44"/>
    </row>
    <row r="3" spans="3:11" ht="12.75">
      <c r="C3" s="45"/>
      <c r="D3" s="45"/>
      <c r="E3" s="45"/>
      <c r="F3" s="45"/>
      <c r="G3" s="45"/>
      <c r="H3" s="45"/>
      <c r="I3" s="45"/>
      <c r="J3" s="46"/>
      <c r="K3" s="46"/>
    </row>
    <row r="4" spans="3:11" ht="12.75" customHeight="1">
      <c r="C4" s="33"/>
      <c r="D4" s="35" t="s">
        <v>0</v>
      </c>
      <c r="E4" s="35" t="s">
        <v>1</v>
      </c>
      <c r="F4" s="35" t="s">
        <v>2</v>
      </c>
      <c r="G4" s="35" t="s">
        <v>3</v>
      </c>
      <c r="H4" s="35" t="s">
        <v>4</v>
      </c>
      <c r="I4" s="35" t="s">
        <v>13</v>
      </c>
      <c r="J4" s="48" t="s">
        <v>8</v>
      </c>
      <c r="K4" s="37" t="s">
        <v>9</v>
      </c>
    </row>
    <row r="5" spans="3:11" ht="12.75">
      <c r="C5" s="34"/>
      <c r="D5" s="36"/>
      <c r="E5" s="36"/>
      <c r="F5" s="36"/>
      <c r="G5" s="36"/>
      <c r="H5" s="36"/>
      <c r="I5" s="36"/>
      <c r="J5" s="49"/>
      <c r="K5" s="38"/>
    </row>
    <row r="6" spans="3:11" ht="7.5" customHeight="1">
      <c r="C6" s="9"/>
      <c r="D6" s="2"/>
      <c r="E6" s="2"/>
      <c r="F6" s="2"/>
      <c r="G6" s="2"/>
      <c r="H6" s="2"/>
      <c r="I6" s="18"/>
      <c r="J6" s="25"/>
      <c r="K6" s="39"/>
    </row>
    <row r="7" spans="1:11" s="3" customFormat="1" ht="24" customHeight="1">
      <c r="A7" s="4"/>
      <c r="B7" s="4"/>
      <c r="C7" s="11" t="s">
        <v>5</v>
      </c>
      <c r="D7" s="13">
        <v>300</v>
      </c>
      <c r="E7" s="14">
        <v>1.5</v>
      </c>
      <c r="F7" s="13">
        <v>1</v>
      </c>
      <c r="G7" s="14">
        <v>10</v>
      </c>
      <c r="H7" s="5">
        <f>(G7*100)*(F7/1000)+(E7/10)</f>
        <v>1.15</v>
      </c>
      <c r="I7" s="17">
        <f>D7/(3.14159*((H7/2)^2))</f>
        <v>288.8258495717595</v>
      </c>
      <c r="J7" s="26">
        <f>I7/100</f>
        <v>2.888258495717595</v>
      </c>
      <c r="K7" s="29">
        <f>J7</f>
        <v>2.888258495717595</v>
      </c>
    </row>
    <row r="8" spans="1:11" s="3" customFormat="1" ht="24" customHeight="1">
      <c r="A8" s="4"/>
      <c r="B8" s="4"/>
      <c r="C8" s="12" t="s">
        <v>6</v>
      </c>
      <c r="D8" s="13">
        <v>300</v>
      </c>
      <c r="E8" s="16">
        <v>1.5</v>
      </c>
      <c r="F8" s="20">
        <v>1.2</v>
      </c>
      <c r="G8" s="14">
        <v>10</v>
      </c>
      <c r="H8" s="5">
        <f>(G8*100)*(F8/1000)+(E8/10)</f>
        <v>1.3499999999999999</v>
      </c>
      <c r="I8" s="15">
        <f>D8/(3.14159*((H8/2)^2))</f>
        <v>209.58693336551548</v>
      </c>
      <c r="J8" s="26">
        <f>I8/100</f>
        <v>2.0958693336551546</v>
      </c>
      <c r="K8" s="19">
        <f>J8</f>
        <v>2.0958693336551546</v>
      </c>
    </row>
    <row r="9" spans="1:11" s="3" customFormat="1" ht="41.25" customHeight="1">
      <c r="A9" s="4"/>
      <c r="B9" s="4"/>
      <c r="C9" s="12" t="s">
        <v>7</v>
      </c>
      <c r="D9" s="6">
        <f>I7/I8*D7</f>
        <v>413.4215500945179</v>
      </c>
      <c r="E9" s="7">
        <f>E8</f>
        <v>1.5</v>
      </c>
      <c r="F9" s="6">
        <f>F8</f>
        <v>1.2</v>
      </c>
      <c r="G9" s="8">
        <f>G8</f>
        <v>10</v>
      </c>
      <c r="H9" s="5">
        <f>(G9*100)*(F9/1000)+(E9/10)</f>
        <v>1.3499999999999999</v>
      </c>
      <c r="I9" s="15">
        <f>D9/(3.14159*((H9/2)^2))</f>
        <v>288.8258495717595</v>
      </c>
      <c r="J9" s="26">
        <f>I9/100</f>
        <v>2.888258495717595</v>
      </c>
      <c r="K9" s="19">
        <f>J9</f>
        <v>2.888258495717595</v>
      </c>
    </row>
    <row r="11" spans="3:11" ht="12.75">
      <c r="C11" s="43" t="s">
        <v>10</v>
      </c>
      <c r="D11" s="44"/>
      <c r="E11" s="44"/>
      <c r="F11" s="44"/>
      <c r="G11" s="44"/>
      <c r="H11" s="44"/>
      <c r="I11" s="44"/>
      <c r="J11" s="44"/>
      <c r="K11"/>
    </row>
    <row r="12" spans="3:11" ht="12.75">
      <c r="C12" s="47"/>
      <c r="D12" s="47"/>
      <c r="E12" s="47"/>
      <c r="F12" s="47"/>
      <c r="G12" s="47"/>
      <c r="H12" s="47"/>
      <c r="I12" s="47"/>
      <c r="J12" s="47"/>
      <c r="K12"/>
    </row>
    <row r="13" spans="3:11" ht="12.75">
      <c r="C13" s="40" t="s">
        <v>0</v>
      </c>
      <c r="D13" s="40" t="s">
        <v>1</v>
      </c>
      <c r="E13" s="40" t="s">
        <v>2</v>
      </c>
      <c r="F13" s="30" t="s">
        <v>16</v>
      </c>
      <c r="G13" s="40" t="s">
        <v>12</v>
      </c>
      <c r="H13" s="40" t="s">
        <v>13</v>
      </c>
      <c r="I13" s="40" t="s">
        <v>8</v>
      </c>
      <c r="J13" s="41" t="s">
        <v>9</v>
      </c>
      <c r="K13"/>
    </row>
    <row r="14" spans="3:11" ht="12.75">
      <c r="C14" s="30"/>
      <c r="D14" s="30"/>
      <c r="E14" s="30"/>
      <c r="F14" s="31"/>
      <c r="G14" s="30"/>
      <c r="H14" s="30"/>
      <c r="I14" s="30"/>
      <c r="J14" s="41"/>
      <c r="K14"/>
    </row>
    <row r="15" spans="3:11" ht="9.75" customHeight="1">
      <c r="C15" s="22"/>
      <c r="D15" s="23"/>
      <c r="E15" s="22"/>
      <c r="F15" s="32"/>
      <c r="G15" s="22"/>
      <c r="H15" s="10"/>
      <c r="I15" s="10"/>
      <c r="J15" s="42"/>
      <c r="K15"/>
    </row>
    <row r="16" spans="3:11" ht="16.5" customHeight="1">
      <c r="C16" s="20">
        <v>300</v>
      </c>
      <c r="D16" s="16">
        <v>1.5</v>
      </c>
      <c r="E16" s="28">
        <f>((G16*10)-D16)/F16</f>
        <v>0.9400000000000001</v>
      </c>
      <c r="F16" s="16">
        <v>10</v>
      </c>
      <c r="G16" s="21">
        <v>1.09</v>
      </c>
      <c r="H16" s="17">
        <f>C16/(3.14159*((G16/2)^2))</f>
        <v>321.4983469898593</v>
      </c>
      <c r="I16" s="17">
        <f>H16/100</f>
        <v>3.2149834698985926</v>
      </c>
      <c r="J16" s="26">
        <f>I16</f>
        <v>3.2149834698985926</v>
      </c>
      <c r="K16"/>
    </row>
    <row r="17" ht="18" customHeight="1">
      <c r="K17"/>
    </row>
    <row r="18" ht="12.75">
      <c r="K18"/>
    </row>
    <row r="19" spans="6:7" ht="12.75">
      <c r="F19" s="1" t="s">
        <v>17</v>
      </c>
      <c r="G19" s="1" t="s">
        <v>18</v>
      </c>
    </row>
    <row r="20" spans="6:7" ht="12.75">
      <c r="F20" s="1">
        <f>G20*39.5/12</f>
        <v>30.006833333333333</v>
      </c>
      <c r="G20" s="1">
        <v>9.116</v>
      </c>
    </row>
    <row r="22" spans="6:7" ht="12.75">
      <c r="F22" s="1" t="s">
        <v>14</v>
      </c>
      <c r="G22" s="1" t="s">
        <v>15</v>
      </c>
    </row>
    <row r="23" spans="6:7" ht="12.75">
      <c r="F23" s="1">
        <f>G23/2.54</f>
        <v>0.23622047244094488</v>
      </c>
      <c r="G23" s="1">
        <v>0.6</v>
      </c>
    </row>
  </sheetData>
  <mergeCells count="19">
    <mergeCell ref="I13:I14"/>
    <mergeCell ref="J13:J15"/>
    <mergeCell ref="C2:K3"/>
    <mergeCell ref="C11:J12"/>
    <mergeCell ref="C13:C14"/>
    <mergeCell ref="D13:D14"/>
    <mergeCell ref="E13:E14"/>
    <mergeCell ref="G13:G14"/>
    <mergeCell ref="H13:H14"/>
    <mergeCell ref="J4:J5"/>
    <mergeCell ref="K4:K6"/>
    <mergeCell ref="H4:H5"/>
    <mergeCell ref="I4:I5"/>
    <mergeCell ref="G4:G5"/>
    <mergeCell ref="F13:F1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dcterms:created xsi:type="dcterms:W3CDTF">2006-06-19T13:04:27Z</dcterms:created>
  <dcterms:modified xsi:type="dcterms:W3CDTF">2008-02-06T16:03:21Z</dcterms:modified>
  <cp:category/>
  <cp:version/>
  <cp:contentType/>
  <cp:contentStatus/>
</cp:coreProperties>
</file>